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Silvija Sivčević\Desktop\"/>
    </mc:Choice>
  </mc:AlternateContent>
  <xr:revisionPtr revIDLastSave="0" documentId="8_{0F8C5DA2-2982-4957-A2AB-8E9A052264A6}" xr6:coauthVersionLast="46" xr6:coauthVersionMax="46" xr10:uidLastSave="{00000000-0000-0000-0000-000000000000}"/>
  <workbookProtection workbookAlgorithmName="SHA-512" workbookHashValue="esgiIuOwm+LIqsmLi9LgNOr9n2/wxb27cqlvrXjPsCxEQG9qwfGdDdJOkLM8uQgb0WeTCZ6RXjkX3ke9uWRx/A==" workbookSaltValue="ujxQpm8UBdTirRFp0SKeRg==" workbookSpinCount="100000" lockStructure="1"/>
  <bookViews>
    <workbookView xWindow="6015" yWindow="870" windowWidth="21180" windowHeight="13470" xr2:uid="{44F3A8A8-CC47-4220-836A-F636BC891563}"/>
  </bookViews>
  <sheets>
    <sheet name="3.sklop-Negovalna kozmetika"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 i="1" l="1"/>
  <c r="I11" i="1"/>
  <c r="E15" i="1"/>
  <c r="E14" i="1"/>
  <c r="E13" i="1"/>
  <c r="E12" i="1"/>
  <c r="E11" i="1"/>
  <c r="E10" i="1"/>
  <c r="E9" i="1"/>
  <c r="E8" i="1"/>
  <c r="E7" i="1"/>
  <c r="E6" i="1"/>
  <c r="E5" i="1"/>
  <c r="G14" i="1" l="1"/>
  <c r="I14" i="1" s="1"/>
  <c r="G15" i="1" l="1"/>
  <c r="I15" i="1" s="1"/>
  <c r="G13" i="1"/>
  <c r="I13" i="1" s="1"/>
  <c r="G12" i="1"/>
  <c r="I12" i="1" s="1"/>
  <c r="G11" i="1"/>
  <c r="G10" i="1"/>
  <c r="I10" i="1" s="1"/>
  <c r="G9" i="1"/>
  <c r="G8" i="1"/>
  <c r="I8" i="1" s="1"/>
  <c r="G7" i="1"/>
  <c r="I7" i="1" s="1"/>
  <c r="G6" i="1"/>
  <c r="I6" i="1" s="1"/>
  <c r="G5" i="1"/>
  <c r="I5" i="1" l="1"/>
  <c r="I16" i="1" s="1"/>
  <c r="G16" i="1"/>
</calcChain>
</file>

<file path=xl/sharedStrings.xml><?xml version="1.0" encoding="utf-8"?>
<sst xmlns="http://schemas.openxmlformats.org/spreadsheetml/2006/main" count="32" uniqueCount="23">
  <si>
    <t>SKLOP 3: Negovalna kozmetika</t>
  </si>
  <si>
    <t>OPIS</t>
  </si>
  <si>
    <t>merska enota</t>
  </si>
  <si>
    <t>CENA brez DDV</t>
  </si>
  <si>
    <t>vrednost brez DDV</t>
  </si>
  <si>
    <t>DDV v %</t>
  </si>
  <si>
    <t>vrednost z DDV</t>
  </si>
  <si>
    <t>zavitek</t>
  </si>
  <si>
    <r>
      <t xml:space="preserve">Pena za čiščenje kože, 400 ml - </t>
    </r>
    <r>
      <rPr>
        <sz val="11"/>
        <color theme="1"/>
        <rFont val="Calibri"/>
        <family val="2"/>
        <charset val="238"/>
        <scheme val="minor"/>
      </rPr>
      <t xml:space="preserve">blaga pena za čiščenje kože, s koži prijaznim ph za občutljivo kožo </t>
    </r>
  </si>
  <si>
    <r>
      <rPr>
        <b/>
        <sz val="11"/>
        <color theme="1"/>
        <rFont val="Calibri"/>
        <family val="2"/>
        <charset val="238"/>
        <scheme val="minor"/>
      </rPr>
      <t>Losjon brez mila za umivanje rok in kože s koži prijaznim pH 5,8.</t>
    </r>
    <r>
      <rPr>
        <sz val="11"/>
        <color theme="1"/>
        <rFont val="Calibri"/>
        <family val="2"/>
        <charset val="238"/>
        <scheme val="minor"/>
      </rPr>
      <t xml:space="preserve"> Rahlo odišavljen in obarvan 
z izjemno biološko razgradljivostjo.
Sestava: voda, natrijev lavril sulfat, lauril glukozid, PEG-7 gliceril kokoat, amonijev sulfat, kokamidopropilbetain, natrijev benzoat, propilen glicerol, parfum 
Testiranja: Dermatološko testiranje, toksikološka in ekološka oceno.
Embalaža: - plastenka 500mL, skladna z dozatorjem HH za 500mL plastenko (1 aktivacija je 1mL), prirejena za uporabo v milniku Dermados in Nosilcu za 500mL plastenko
</t>
    </r>
  </si>
  <si>
    <r>
      <t>Šampon, 500 ml -</t>
    </r>
    <r>
      <rPr>
        <sz val="11"/>
        <color theme="1"/>
        <rFont val="Calibri"/>
        <family val="2"/>
        <charset val="238"/>
        <scheme val="minor"/>
      </rPr>
      <t>za umivanje telesa in lasišča brez barve in parfuma s koži prijaznim ph za zelo občutljivo kožo. Antialergen - ne draži kože in ne povzroa alergij. Swan label certifikat.</t>
    </r>
  </si>
  <si>
    <r>
      <t>Negovalno mleko, 500 ml -</t>
    </r>
    <r>
      <rPr>
        <sz val="11"/>
        <color theme="1"/>
        <rFont val="Calibri"/>
        <family val="2"/>
        <charset val="238"/>
        <scheme val="minor"/>
      </rPr>
      <t>losijon za nego kože,z izbrano kombinacijo negovalnih olj in čebeljega voska z nevtralnim ph. Emulzija olja v vodi uravnava vlažnost kože, jo ščiti in neguje ter deluje hladilno in osvežujoče. Dermatološko in toksikološko testiran.</t>
    </r>
  </si>
  <si>
    <r>
      <rPr>
        <b/>
        <sz val="11"/>
        <color theme="1"/>
        <rFont val="Calibri"/>
        <family val="2"/>
        <charset val="238"/>
        <scheme val="minor"/>
      </rPr>
      <t>Negovalno olje</t>
    </r>
    <r>
      <rPr>
        <sz val="11"/>
        <color theme="1"/>
        <rFont val="Calibri"/>
        <family val="2"/>
        <charset val="238"/>
        <scheme val="minor"/>
      </rPr>
      <t xml:space="preserve">, 500 ml  za zelo suho kožo,enostaven in hiter nanos,  s hranljivimi  olji in vitaminom E, osvežujoč vonj za nevralizacijo vonjav, kot npr. Menalind  </t>
    </r>
  </si>
  <si>
    <r>
      <rPr>
        <b/>
        <sz val="11"/>
        <rFont val="Calibri"/>
        <family val="2"/>
        <charset val="238"/>
        <scheme val="minor"/>
      </rPr>
      <t>Zaščitna krema pri inkontinenci 100 ml</t>
    </r>
    <r>
      <rPr>
        <sz val="11"/>
        <rFont val="Calibri"/>
        <family val="2"/>
        <charset val="238"/>
        <scheme val="minor"/>
      </rPr>
      <t>, vsebuje 10% cinkovega oksida in vitamin E, idealna za razpokano,razdraženo in občutljivo kožo</t>
    </r>
  </si>
  <si>
    <t>kom</t>
  </si>
  <si>
    <t>SKUPAJ</t>
  </si>
  <si>
    <r>
      <rPr>
        <b/>
        <sz val="11"/>
        <rFont val="Calibri"/>
        <family val="2"/>
        <charset val="238"/>
        <scheme val="minor"/>
      </rPr>
      <t>Krema za zaščito kože 200 ml</t>
    </r>
    <r>
      <rPr>
        <sz val="11"/>
        <rFont val="Calibri"/>
        <family val="2"/>
        <charset val="238"/>
        <scheme val="minor"/>
      </rPr>
      <t>, Mazljivost in trdota takšna, da omogoča enostavno odstranitev odvečnega mazila pri zamenjavi plenice ali drugih posegih. Pri odstranjevanju se ne poškoduje ali draži koža. Nudi vodoodporno zaščito kože,uporablja se kot preventiva na predelih, ki kažejo prve znake rdečice in razdraženosti</t>
    </r>
  </si>
  <si>
    <r>
      <rPr>
        <b/>
        <sz val="11"/>
        <color theme="1"/>
        <rFont val="Calibri"/>
        <family val="2"/>
        <charset val="238"/>
        <scheme val="minor"/>
      </rPr>
      <t>Gel za masažo kože</t>
    </r>
    <r>
      <rPr>
        <sz val="11"/>
        <color theme="1"/>
        <rFont val="Calibri"/>
        <family val="2"/>
        <charset val="238"/>
        <scheme val="minor"/>
      </rPr>
      <t>, 250 ml tuba, blaži in sprošča napetost v mišicah pri ljudeh, ki so nepokretni, stimulativen in refeneracijski učinek, s hranljivim pentanolom in mandljevim oljem, osvežujoč novi vonj za nevtralizacijo vonjav (enakovredno kot Abena)</t>
    </r>
  </si>
  <si>
    <r>
      <t xml:space="preserve">Vlažilne krpice za intimno higieno, </t>
    </r>
    <r>
      <rPr>
        <sz val="11"/>
        <color theme="1"/>
        <rFont val="Calibri"/>
        <family val="2"/>
        <charset val="238"/>
        <scheme val="minor"/>
      </rPr>
      <t>prilagojene krpice, namenjene zlasti čiščenju občutljive kože, za nego intimnih predelov, vlažijo kožo in vzdržujejo njen naravni PH, velikost 30x30, izredno trdne, z Aloe, 60/1</t>
    </r>
  </si>
  <si>
    <r>
      <rPr>
        <b/>
        <sz val="11"/>
        <color theme="1"/>
        <rFont val="Calibri"/>
        <family val="2"/>
        <charset val="238"/>
        <scheme val="minor"/>
      </rPr>
      <t>Ponudnik natančno specificira ponujen artikel
(navede komercialno ime in opiše ponujen artikel)</t>
    </r>
    <r>
      <rPr>
        <b/>
        <sz val="8"/>
        <color theme="1"/>
        <rFont val="Calibri"/>
        <family val="2"/>
        <charset val="238"/>
        <scheme val="minor"/>
      </rPr>
      <t xml:space="preserve">
</t>
    </r>
  </si>
  <si>
    <r>
      <t>Umivalne krpice -</t>
    </r>
    <r>
      <rPr>
        <sz val="11"/>
        <color theme="1"/>
        <rFont val="Calibri"/>
        <family val="2"/>
        <charset val="238"/>
        <scheme val="minor"/>
      </rPr>
      <t>vlaknovina 30cmx 30cm, pakiranje  50/1</t>
    </r>
  </si>
  <si>
    <r>
      <t xml:space="preserve">Umivalne krpice - </t>
    </r>
    <r>
      <rPr>
        <sz val="11"/>
        <color theme="1"/>
        <rFont val="Calibri"/>
        <family val="2"/>
        <charset val="238"/>
        <scheme val="minor"/>
      </rPr>
      <t>velikost 60x35cm za enkratno uporabo, suha, večnamenska krpa za nego je namenjena negi, umivanju in brisanju ter čiščenju površin, izredno vpojna, prijetna na dotik ter nežna do kože, pakiranje 50/1</t>
    </r>
  </si>
  <si>
    <t>ocenjena količina za 1,5 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</si>
</sst>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7" x14ac:knownFonts="1">
    <font>
      <sz val="11"/>
      <color theme="1"/>
      <name val="Calibri"/>
      <family val="2"/>
      <charset val="238"/>
      <scheme val="minor"/>
    </font>
    <font>
      <b/>
      <sz val="11"/>
      <color theme="1"/>
      <name val="Calibri"/>
      <family val="2"/>
      <charset val="238"/>
      <scheme val="minor"/>
    </font>
    <font>
      <sz val="11"/>
      <name val="Calibri"/>
      <family val="2"/>
      <charset val="238"/>
      <scheme val="minor"/>
    </font>
    <font>
      <sz val="12"/>
      <name val="Calibri"/>
      <family val="2"/>
      <charset val="238"/>
      <scheme val="minor"/>
    </font>
    <font>
      <b/>
      <sz val="14"/>
      <name val="Calibri"/>
      <family val="2"/>
      <charset val="238"/>
      <scheme val="minor"/>
    </font>
    <font>
      <b/>
      <sz val="11"/>
      <name val="Calibri"/>
      <family val="2"/>
      <charset val="238"/>
      <scheme val="minor"/>
    </font>
    <font>
      <b/>
      <sz val="8"/>
      <color theme="1"/>
      <name val="Calibri"/>
      <family val="2"/>
      <charset val="238"/>
      <scheme val="minor"/>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4">
    <border>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39">
    <xf numFmtId="0" fontId="0" fillId="0" borderId="0" xfId="0"/>
    <xf numFmtId="0" fontId="2" fillId="0" borderId="0" xfId="0" applyFont="1" applyAlignment="1">
      <alignment horizontal="center"/>
    </xf>
    <xf numFmtId="0" fontId="2" fillId="0" borderId="0" xfId="0" applyFont="1"/>
    <xf numFmtId="164" fontId="2" fillId="0" borderId="0" xfId="0" applyNumberFormat="1" applyFont="1"/>
    <xf numFmtId="2" fontId="3" fillId="0" borderId="0" xfId="0" applyNumberFormat="1" applyFont="1"/>
    <xf numFmtId="0" fontId="4" fillId="0" borderId="0" xfId="0" applyFont="1" applyAlignment="1">
      <alignment horizontal="left"/>
    </xf>
    <xf numFmtId="2" fontId="2" fillId="0" borderId="0" xfId="0" applyNumberFormat="1" applyFont="1"/>
    <xf numFmtId="0" fontId="0" fillId="0" borderId="0" xfId="0" applyAlignment="1">
      <alignment horizontal="center"/>
    </xf>
    <xf numFmtId="2" fontId="0" fillId="0" borderId="0" xfId="0" applyNumberFormat="1"/>
    <xf numFmtId="0" fontId="0" fillId="0" borderId="1" xfId="0" applyBorder="1" applyAlignment="1">
      <alignment horizontal="center" vertical="top" wrapText="1"/>
    </xf>
    <xf numFmtId="164" fontId="0" fillId="0" borderId="1" xfId="0" applyNumberFormat="1" applyBorder="1" applyAlignment="1">
      <alignment horizontal="center" vertical="top" wrapText="1"/>
    </xf>
    <xf numFmtId="0" fontId="0" fillId="0" borderId="3" xfId="0" applyBorder="1" applyAlignment="1" applyProtection="1">
      <alignment horizontal="center" vertical="top" wrapText="1"/>
      <protection locked="0"/>
    </xf>
    <xf numFmtId="165" fontId="0" fillId="0" borderId="1" xfId="0" applyNumberFormat="1" applyBorder="1" applyAlignment="1" applyProtection="1">
      <alignment vertical="top" wrapText="1"/>
      <protection locked="0"/>
    </xf>
    <xf numFmtId="0" fontId="0" fillId="0" borderId="1" xfId="0" applyBorder="1" applyAlignment="1" applyProtection="1">
      <alignment horizontal="center" vertical="top" wrapText="1"/>
      <protection locked="0"/>
    </xf>
    <xf numFmtId="0" fontId="5" fillId="3" borderId="1" xfId="0" applyFont="1" applyFill="1" applyBorder="1" applyAlignment="1">
      <alignment horizontal="center" vertical="top" wrapText="1"/>
    </xf>
    <xf numFmtId="0" fontId="5" fillId="3" borderId="1" xfId="0" applyFont="1" applyFill="1" applyBorder="1" applyAlignment="1">
      <alignment horizontal="left" vertical="center" wrapText="1"/>
    </xf>
    <xf numFmtId="0" fontId="5" fillId="3" borderId="3" xfId="0" applyFont="1" applyFill="1" applyBorder="1" applyAlignment="1">
      <alignment horizontal="center" vertical="top" wrapText="1"/>
    </xf>
    <xf numFmtId="0" fontId="5" fillId="3" borderId="2" xfId="0" applyFont="1" applyFill="1" applyBorder="1" applyAlignment="1">
      <alignment vertical="top" wrapText="1"/>
    </xf>
    <xf numFmtId="2" fontId="5" fillId="2" borderId="2" xfId="0" applyNumberFormat="1" applyFont="1" applyFill="1" applyBorder="1" applyAlignment="1">
      <alignment vertical="top" wrapText="1"/>
    </xf>
    <xf numFmtId="2" fontId="5" fillId="2" borderId="1" xfId="0" applyNumberFormat="1" applyFont="1" applyFill="1" applyBorder="1" applyAlignment="1">
      <alignment vertical="top" wrapText="1"/>
    </xf>
    <xf numFmtId="0" fontId="5" fillId="0" borderId="0" xfId="0" applyFont="1"/>
    <xf numFmtId="0" fontId="0" fillId="3" borderId="1" xfId="0" applyFill="1" applyBorder="1" applyAlignment="1">
      <alignment horizontal="center" vertical="top" wrapText="1"/>
    </xf>
    <xf numFmtId="0" fontId="1" fillId="3" borderId="1" xfId="0" applyFont="1" applyFill="1" applyBorder="1" applyAlignment="1">
      <alignment horizontal="center" vertical="top" wrapText="1"/>
    </xf>
    <xf numFmtId="0" fontId="1" fillId="3" borderId="1" xfId="0" applyFont="1" applyFill="1" applyBorder="1" applyAlignment="1">
      <alignment vertical="top" wrapText="1"/>
    </xf>
    <xf numFmtId="0" fontId="0" fillId="3" borderId="1" xfId="0" applyFill="1" applyBorder="1" applyAlignment="1">
      <alignment vertical="top" wrapText="1"/>
    </xf>
    <xf numFmtId="0" fontId="2" fillId="3" borderId="1" xfId="0" applyFont="1" applyFill="1" applyBorder="1" applyAlignment="1">
      <alignment vertical="top" wrapText="1"/>
    </xf>
    <xf numFmtId="3" fontId="1" fillId="3" borderId="1" xfId="0" applyNumberFormat="1" applyFont="1" applyFill="1" applyBorder="1" applyAlignment="1">
      <alignment vertical="top" wrapText="1"/>
    </xf>
    <xf numFmtId="0" fontId="1" fillId="3" borderId="3" xfId="0" applyFont="1" applyFill="1" applyBorder="1" applyAlignment="1">
      <alignment horizontal="center" vertical="top" wrapText="1"/>
    </xf>
    <xf numFmtId="3" fontId="1" fillId="3" borderId="3" xfId="0" applyNumberFormat="1" applyFont="1" applyFill="1" applyBorder="1" applyAlignment="1">
      <alignment vertical="top" wrapText="1"/>
    </xf>
    <xf numFmtId="0" fontId="1" fillId="3" borderId="2" xfId="0" applyFont="1" applyFill="1" applyBorder="1" applyAlignment="1">
      <alignment horizontal="center" vertical="top" wrapText="1"/>
    </xf>
    <xf numFmtId="3" fontId="1" fillId="3" borderId="2" xfId="0" applyNumberFormat="1" applyFont="1" applyFill="1" applyBorder="1" applyAlignment="1">
      <alignment vertical="top" wrapText="1"/>
    </xf>
    <xf numFmtId="4" fontId="0" fillId="3" borderId="1" xfId="0" applyNumberFormat="1" applyFill="1" applyBorder="1" applyAlignment="1">
      <alignment horizontal="center" vertical="top" wrapText="1"/>
    </xf>
    <xf numFmtId="4" fontId="0" fillId="3" borderId="1" xfId="0" applyNumberFormat="1" applyFill="1" applyBorder="1" applyAlignment="1">
      <alignment vertical="top" wrapText="1"/>
    </xf>
    <xf numFmtId="4" fontId="5" fillId="3" borderId="1" xfId="0" applyNumberFormat="1" applyFont="1" applyFill="1" applyBorder="1" applyAlignment="1">
      <alignment vertical="top" wrapText="1"/>
    </xf>
    <xf numFmtId="2" fontId="0" fillId="3" borderId="2" xfId="0" applyNumberFormat="1" applyFill="1" applyBorder="1" applyAlignment="1">
      <alignment horizontal="center" vertical="top" wrapText="1"/>
    </xf>
    <xf numFmtId="4" fontId="0" fillId="3" borderId="2" xfId="0" applyNumberFormat="1" applyFill="1" applyBorder="1" applyAlignment="1">
      <alignment vertical="top" wrapText="1"/>
    </xf>
    <xf numFmtId="0" fontId="6" fillId="2" borderId="1" xfId="0" applyFont="1" applyFill="1" applyBorder="1" applyAlignment="1">
      <alignment horizontal="center" vertical="center" wrapText="1"/>
    </xf>
    <xf numFmtId="0" fontId="2" fillId="3" borderId="1" xfId="0" applyFont="1" applyFill="1" applyBorder="1" applyAlignment="1">
      <alignment horizontal="center" vertical="top" wrapText="1"/>
    </xf>
    <xf numFmtId="4" fontId="0" fillId="0" borderId="2" xfId="0" applyNumberFormat="1" applyBorder="1" applyAlignment="1" applyProtection="1">
      <alignment vertical="top"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EBC12F-8EE2-4253-BCAE-DEDB5A35C14E}">
  <dimension ref="A1:I16"/>
  <sheetViews>
    <sheetView tabSelected="1" zoomScaleNormal="100" workbookViewId="0">
      <selection activeCell="F5" sqref="F5"/>
    </sheetView>
  </sheetViews>
  <sheetFormatPr defaultRowHeight="15" x14ac:dyDescent="0.25"/>
  <cols>
    <col min="1" max="1" width="4.7109375" customWidth="1"/>
    <col min="2" max="2" width="47" customWidth="1"/>
    <col min="3" max="3" width="23" customWidth="1"/>
    <col min="4" max="4" width="9.5703125" style="7" customWidth="1"/>
    <col min="7" max="7" width="10.7109375" style="8" customWidth="1"/>
    <col min="9" max="9" width="10.7109375" style="8" customWidth="1"/>
  </cols>
  <sheetData>
    <row r="1" spans="1:9" s="2" customFormat="1" ht="15.75" x14ac:dyDescent="0.25">
      <c r="A1" s="1"/>
      <c r="F1" s="3"/>
      <c r="G1" s="4"/>
      <c r="I1" s="4"/>
    </row>
    <row r="2" spans="1:9" s="2" customFormat="1" ht="18.75" x14ac:dyDescent="0.3">
      <c r="A2" s="5" t="s">
        <v>0</v>
      </c>
      <c r="E2" s="3"/>
      <c r="F2" s="6"/>
      <c r="H2" s="6"/>
    </row>
    <row r="3" spans="1:9" ht="15.75" thickBot="1" x14ac:dyDescent="0.3"/>
    <row r="4" spans="1:9" ht="105.75" thickBot="1" x14ac:dyDescent="0.3">
      <c r="A4" s="21"/>
      <c r="B4" s="21" t="s">
        <v>1</v>
      </c>
      <c r="C4" s="36" t="s">
        <v>19</v>
      </c>
      <c r="D4" s="21" t="s">
        <v>2</v>
      </c>
      <c r="E4" s="37" t="s">
        <v>22</v>
      </c>
      <c r="F4" s="10" t="s">
        <v>3</v>
      </c>
      <c r="G4" s="31" t="s">
        <v>4</v>
      </c>
      <c r="H4" s="9" t="s">
        <v>5</v>
      </c>
      <c r="I4" s="34" t="s">
        <v>6</v>
      </c>
    </row>
    <row r="5" spans="1:9" ht="33.75" customHeight="1" thickBot="1" x14ac:dyDescent="0.3">
      <c r="A5" s="22">
        <v>1</v>
      </c>
      <c r="B5" s="23" t="s">
        <v>8</v>
      </c>
      <c r="C5" s="13"/>
      <c r="D5" s="22" t="s">
        <v>14</v>
      </c>
      <c r="E5" s="26">
        <f>300*0.75</f>
        <v>225</v>
      </c>
      <c r="F5" s="38">
        <v>0</v>
      </c>
      <c r="G5" s="32">
        <f t="shared" ref="G5:G15" si="0">+E5*F5</f>
        <v>0</v>
      </c>
      <c r="H5" s="12">
        <v>0</v>
      </c>
      <c r="I5" s="35">
        <f t="shared" ref="I5:I15" si="1">+G5*(1+H5)</f>
        <v>0</v>
      </c>
    </row>
    <row r="6" spans="1:9" ht="184.5" customHeight="1" thickBot="1" x14ac:dyDescent="0.3">
      <c r="A6" s="22">
        <v>2</v>
      </c>
      <c r="B6" s="24" t="s">
        <v>9</v>
      </c>
      <c r="C6" s="13"/>
      <c r="D6" s="22" t="s">
        <v>14</v>
      </c>
      <c r="E6" s="26">
        <f>3000*0.75</f>
        <v>2250</v>
      </c>
      <c r="F6" s="38">
        <v>0</v>
      </c>
      <c r="G6" s="32">
        <f t="shared" si="0"/>
        <v>0</v>
      </c>
      <c r="H6" s="12">
        <v>0</v>
      </c>
      <c r="I6" s="35">
        <f t="shared" si="1"/>
        <v>0</v>
      </c>
    </row>
    <row r="7" spans="1:9" ht="60.75" thickBot="1" x14ac:dyDescent="0.3">
      <c r="A7" s="22">
        <v>3</v>
      </c>
      <c r="B7" s="23" t="s">
        <v>10</v>
      </c>
      <c r="C7" s="13"/>
      <c r="D7" s="22" t="s">
        <v>14</v>
      </c>
      <c r="E7" s="26">
        <f>1000*0.75</f>
        <v>750</v>
      </c>
      <c r="F7" s="38">
        <v>0</v>
      </c>
      <c r="G7" s="32">
        <f t="shared" si="0"/>
        <v>0</v>
      </c>
      <c r="H7" s="12">
        <v>0</v>
      </c>
      <c r="I7" s="35">
        <f t="shared" si="1"/>
        <v>0</v>
      </c>
    </row>
    <row r="8" spans="1:9" ht="90.75" thickBot="1" x14ac:dyDescent="0.3">
      <c r="A8" s="22">
        <v>4</v>
      </c>
      <c r="B8" s="23" t="s">
        <v>11</v>
      </c>
      <c r="C8" s="13"/>
      <c r="D8" s="22" t="s">
        <v>14</v>
      </c>
      <c r="E8" s="26">
        <f>400*0.75</f>
        <v>300</v>
      </c>
      <c r="F8" s="38">
        <v>0</v>
      </c>
      <c r="G8" s="32">
        <f t="shared" si="0"/>
        <v>0</v>
      </c>
      <c r="H8" s="12">
        <v>0</v>
      </c>
      <c r="I8" s="35">
        <f t="shared" si="1"/>
        <v>0</v>
      </c>
    </row>
    <row r="9" spans="1:9" ht="60.75" thickBot="1" x14ac:dyDescent="0.3">
      <c r="A9" s="22">
        <v>5</v>
      </c>
      <c r="B9" s="24" t="s">
        <v>12</v>
      </c>
      <c r="C9" s="13"/>
      <c r="D9" s="22" t="s">
        <v>14</v>
      </c>
      <c r="E9" s="26">
        <f>600*0.75</f>
        <v>450</v>
      </c>
      <c r="F9" s="38">
        <v>0</v>
      </c>
      <c r="G9" s="32">
        <f t="shared" si="0"/>
        <v>0</v>
      </c>
      <c r="H9" s="12">
        <v>0</v>
      </c>
      <c r="I9" s="35">
        <f>+G9*(1+H9)</f>
        <v>0</v>
      </c>
    </row>
    <row r="10" spans="1:9" ht="45.75" thickBot="1" x14ac:dyDescent="0.3">
      <c r="A10" s="22">
        <v>6</v>
      </c>
      <c r="B10" s="25" t="s">
        <v>13</v>
      </c>
      <c r="C10" s="13"/>
      <c r="D10" s="22" t="s">
        <v>14</v>
      </c>
      <c r="E10" s="26">
        <f>500*0.75</f>
        <v>375</v>
      </c>
      <c r="F10" s="38">
        <v>0</v>
      </c>
      <c r="G10" s="32">
        <f t="shared" si="0"/>
        <v>0</v>
      </c>
      <c r="H10" s="12">
        <v>0</v>
      </c>
      <c r="I10" s="35">
        <f t="shared" si="1"/>
        <v>0</v>
      </c>
    </row>
    <row r="11" spans="1:9" ht="105.75" thickBot="1" x14ac:dyDescent="0.3">
      <c r="A11" s="22">
        <v>7</v>
      </c>
      <c r="B11" s="25" t="s">
        <v>16</v>
      </c>
      <c r="C11" s="13"/>
      <c r="D11" s="22" t="s">
        <v>14</v>
      </c>
      <c r="E11" s="26">
        <f>100*0.75</f>
        <v>75</v>
      </c>
      <c r="F11" s="38">
        <v>0</v>
      </c>
      <c r="G11" s="32">
        <f t="shared" si="0"/>
        <v>0</v>
      </c>
      <c r="H11" s="12">
        <v>0</v>
      </c>
      <c r="I11" s="35">
        <f>+G11*(1+H11)</f>
        <v>0</v>
      </c>
    </row>
    <row r="12" spans="1:9" ht="90.75" thickBot="1" x14ac:dyDescent="0.3">
      <c r="A12" s="22">
        <v>8</v>
      </c>
      <c r="B12" s="24" t="s">
        <v>17</v>
      </c>
      <c r="C12" s="13"/>
      <c r="D12" s="22" t="s">
        <v>14</v>
      </c>
      <c r="E12" s="26">
        <f>200*0.75</f>
        <v>150</v>
      </c>
      <c r="F12" s="38">
        <v>0</v>
      </c>
      <c r="G12" s="32">
        <f t="shared" si="0"/>
        <v>0</v>
      </c>
      <c r="H12" s="12">
        <v>0</v>
      </c>
      <c r="I12" s="35">
        <f t="shared" si="1"/>
        <v>0</v>
      </c>
    </row>
    <row r="13" spans="1:9" ht="75.75" thickBot="1" x14ac:dyDescent="0.3">
      <c r="A13" s="22">
        <v>9</v>
      </c>
      <c r="B13" s="23" t="s">
        <v>18</v>
      </c>
      <c r="C13" s="13"/>
      <c r="D13" s="22" t="s">
        <v>7</v>
      </c>
      <c r="E13" s="26">
        <f>900*0.75</f>
        <v>675</v>
      </c>
      <c r="F13" s="38">
        <v>0</v>
      </c>
      <c r="G13" s="32">
        <f t="shared" si="0"/>
        <v>0</v>
      </c>
      <c r="H13" s="12">
        <v>0</v>
      </c>
      <c r="I13" s="35">
        <f t="shared" si="1"/>
        <v>0</v>
      </c>
    </row>
    <row r="14" spans="1:9" ht="30.75" thickBot="1" x14ac:dyDescent="0.3">
      <c r="A14" s="22">
        <v>10</v>
      </c>
      <c r="B14" s="23" t="s">
        <v>20</v>
      </c>
      <c r="C14" s="11"/>
      <c r="D14" s="27" t="s">
        <v>7</v>
      </c>
      <c r="E14" s="28">
        <f>3000*0.75</f>
        <v>2250</v>
      </c>
      <c r="F14" s="38">
        <v>0</v>
      </c>
      <c r="G14" s="32">
        <f t="shared" ref="G14" si="2">+E14*F14</f>
        <v>0</v>
      </c>
      <c r="H14" s="12">
        <v>0</v>
      </c>
      <c r="I14" s="35">
        <f>+G14*(1+H14)</f>
        <v>0</v>
      </c>
    </row>
    <row r="15" spans="1:9" ht="75.75" thickBot="1" x14ac:dyDescent="0.3">
      <c r="A15" s="22">
        <v>11</v>
      </c>
      <c r="B15" s="23" t="s">
        <v>21</v>
      </c>
      <c r="C15" s="11"/>
      <c r="D15" s="29" t="s">
        <v>7</v>
      </c>
      <c r="E15" s="30">
        <f>1000*0.75</f>
        <v>750</v>
      </c>
      <c r="F15" s="38">
        <v>0</v>
      </c>
      <c r="G15" s="32">
        <f t="shared" si="0"/>
        <v>0</v>
      </c>
      <c r="H15" s="12">
        <v>0</v>
      </c>
      <c r="I15" s="35">
        <f t="shared" si="1"/>
        <v>0</v>
      </c>
    </row>
    <row r="16" spans="1:9" s="20" customFormat="1" ht="15.75" thickBot="1" x14ac:dyDescent="0.3">
      <c r="A16" s="14"/>
      <c r="B16" s="15" t="s">
        <v>15</v>
      </c>
      <c r="C16" s="16"/>
      <c r="D16" s="17"/>
      <c r="E16" s="17"/>
      <c r="F16" s="18"/>
      <c r="G16" s="33">
        <f>SUM(G5:G15)</f>
        <v>0</v>
      </c>
      <c r="H16" s="19"/>
      <c r="I16" s="33">
        <f>SUM(I5:I15)</f>
        <v>0</v>
      </c>
    </row>
  </sheetData>
  <sheetProtection algorithmName="SHA-512" hashValue="b2ZkRZFxjfLBLeLswoX5immGk/s6Jr0nxWvClsEmLGrlzGpKwewiXanYg6AdaggLROG/ncLvrK/SBCLXq/+2GQ==" saltValue="+/yWU/QILkOJa2ZntuKl4A==" spinCount="100000" sheet="1"/>
  <protectedRanges>
    <protectedRange sqref="F5:F15 C5:C15 H5:H15" name="Obseg1"/>
  </protectedRanges>
  <pageMargins left="0.70866141732283472" right="0.70866141732283472" top="0.55118110236220474" bottom="0.5511811023622047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3.sklop-Negovalna kozmetika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Simona Anžur</dc:creator>
  <cp:lastModifiedBy>Silvija Sivčević</cp:lastModifiedBy>
  <dcterms:created xsi:type="dcterms:W3CDTF">2021-02-24T07:16:47Z</dcterms:created>
  <dcterms:modified xsi:type="dcterms:W3CDTF">2021-04-06T14:18:42Z</dcterms:modified>
</cp:coreProperties>
</file>